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C8FA996-E4B0-43D6-A8C4-015E73422964}" xr6:coauthVersionLast="37" xr6:coauthVersionMax="37" xr10:uidLastSave="{00000000-0000-0000-0000-000000000000}"/>
  <bookViews>
    <workbookView xWindow="0" yWindow="0" windowWidth="28800" windowHeight="11505" xr2:uid="{00000000-000D-0000-FFFF-FFFF00000000}"/>
  </bookViews>
  <sheets>
    <sheet name="Баланс" sheetId="1" r:id="rId1"/>
  </sheets>
  <definedNames>
    <definedName name="ImportRow">Баланс!$A$10:$E$10</definedName>
    <definedName name="OnDate">Баланс!$A$3</definedName>
    <definedName name="Organization">Баланс!$B$4</definedName>
    <definedName name="Period">Баланс!$B$5</definedName>
    <definedName name="_xlnm.Print_Area" localSheetId="0">Баланс!$A$1:$E$145</definedName>
  </definedNames>
  <calcPr calcId="179021"/>
</workbook>
</file>

<file path=xl/calcChain.xml><?xml version="1.0" encoding="utf-8"?>
<calcChain xmlns="http://schemas.openxmlformats.org/spreadsheetml/2006/main">
  <c r="E116" i="1" l="1"/>
  <c r="E125" i="1"/>
  <c r="E124" i="1"/>
  <c r="E112" i="1"/>
  <c r="E102" i="1"/>
  <c r="E98" i="1"/>
  <c r="E74" i="1"/>
  <c r="E75" i="1" s="1"/>
  <c r="E57" i="1" l="1"/>
  <c r="E39" i="1"/>
  <c r="E30" i="1"/>
  <c r="E18" i="1"/>
  <c r="E16" i="1"/>
</calcChain>
</file>

<file path=xl/sharedStrings.xml><?xml version="1.0" encoding="utf-8"?>
<sst xmlns="http://schemas.openxmlformats.org/spreadsheetml/2006/main" count="280" uniqueCount="159">
  <si>
    <t>Форма № 1</t>
  </si>
  <si>
    <t>Б А Л А Н С</t>
  </si>
  <si>
    <t>Организация:</t>
  </si>
  <si>
    <t>O`zbekiston Respublikasi davlat aktivlarini boshqarish agentligi</t>
  </si>
  <si>
    <t xml:space="preserve">Периодичность: </t>
  </si>
  <si>
    <t>годовая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</si>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</sst>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р_._-;\-* #,##0.0_р_._-;_-* &quot;-&quot;??_р_._-;_-@_-"/>
    <numFmt numFmtId="165" formatCode="_-* #,##0.0_р_._-;\-* #,##0.0_р_._-;_-* &quot; &quot;??_р_._-;_-@_-"/>
    <numFmt numFmtId="166" formatCode="_-* #,##0.0\ _₽_-;\-* #,##0.0\ _₽_-;_-* &quot;-&quot;?\ _₽_-;_-@_-"/>
  </numFmts>
  <fonts count="2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3" fillId="0" borderId="0"/>
    <xf numFmtId="0" fontId="6" fillId="2" borderId="0"/>
  </cellStyleXfs>
  <cellXfs count="40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165" fontId="18" fillId="0" borderId="10" xfId="4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165" fontId="20" fillId="0" borderId="10" xfId="41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justify" vertical="center" wrapText="1"/>
    </xf>
    <xf numFmtId="0" fontId="2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Protection="1"/>
    <xf numFmtId="49" fontId="20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Font="1" applyFill="1" applyBorder="1" applyProtection="1"/>
    <xf numFmtId="0" fontId="21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165" fontId="18" fillId="0" borderId="18" xfId="41" applyNumberFormat="1" applyFont="1" applyFill="1" applyBorder="1" applyAlignment="1" applyProtection="1">
      <alignment horizontal="center" vertical="center"/>
    </xf>
    <xf numFmtId="165" fontId="18" fillId="0" borderId="19" xfId="41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165" fontId="20" fillId="0" borderId="18" xfId="41" applyNumberFormat="1" applyFont="1" applyFill="1" applyBorder="1" applyAlignment="1" applyProtection="1">
      <alignment horizontal="center" vertical="center"/>
    </xf>
    <xf numFmtId="165" fontId="20" fillId="0" borderId="19" xfId="41" applyNumberFormat="1" applyFont="1" applyFill="1" applyBorder="1" applyAlignment="1" applyProtection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3"/>
  <sheetViews>
    <sheetView showGridLines="0" tabSelected="1" showWhiteSpace="0" zoomScaleNormal="100" workbookViewId="0">
      <selection activeCell="C17" sqref="C17:D17"/>
    </sheetView>
  </sheetViews>
  <sheetFormatPr defaultRowHeight="15" customHeight="1" x14ac:dyDescent="0.25"/>
  <cols>
    <col min="1" max="1" width="61.5703125" style="1" customWidth="1"/>
    <col min="2" max="2" width="7.7109375" style="11" customWidth="1"/>
    <col min="3" max="3" width="14" style="2" customWidth="1"/>
    <col min="4" max="4" width="16.7109375" style="3" customWidth="1"/>
    <col min="5" max="5" width="14" style="2" customWidth="1"/>
    <col min="6" max="7" width="14.5703125" bestFit="1" customWidth="1"/>
  </cols>
  <sheetData>
    <row r="1" spans="1:6" ht="15" customHeight="1" x14ac:dyDescent="0.25">
      <c r="C1" s="32" t="s">
        <v>0</v>
      </c>
      <c r="D1" s="32"/>
      <c r="E1" s="32"/>
    </row>
    <row r="2" spans="1:6" ht="15" customHeight="1" x14ac:dyDescent="0.25">
      <c r="A2" s="33" t="s">
        <v>1</v>
      </c>
      <c r="B2" s="33"/>
      <c r="C2" s="33"/>
      <c r="D2" s="33"/>
      <c r="E2" s="33"/>
    </row>
    <row r="3" spans="1:6" ht="15" customHeight="1" x14ac:dyDescent="0.25">
      <c r="A3" s="33" t="s">
        <v>158</v>
      </c>
      <c r="B3" s="33"/>
      <c r="C3" s="33"/>
      <c r="D3" s="33"/>
      <c r="E3" s="33"/>
    </row>
    <row r="4" spans="1:6" ht="15" customHeight="1" x14ac:dyDescent="0.25">
      <c r="A4" s="16" t="s">
        <v>2</v>
      </c>
      <c r="B4" s="34" t="s">
        <v>3</v>
      </c>
      <c r="C4" s="34"/>
      <c r="D4" s="34"/>
      <c r="E4" s="34"/>
    </row>
    <row r="5" spans="1:6" ht="15" customHeight="1" x14ac:dyDescent="0.25">
      <c r="A5" s="16" t="s">
        <v>4</v>
      </c>
      <c r="B5" s="35" t="s">
        <v>5</v>
      </c>
      <c r="C5" s="35"/>
      <c r="D5" s="35"/>
      <c r="E5" s="35"/>
    </row>
    <row r="6" spans="1:6" ht="15" customHeight="1" x14ac:dyDescent="0.25">
      <c r="A6" s="16" t="s">
        <v>6</v>
      </c>
      <c r="B6" s="35" t="s">
        <v>7</v>
      </c>
      <c r="C6" s="35"/>
      <c r="D6" s="35"/>
      <c r="E6" s="35"/>
    </row>
    <row r="7" spans="1:6" ht="15" customHeight="1" x14ac:dyDescent="0.25">
      <c r="A7" s="16" t="s">
        <v>8</v>
      </c>
      <c r="B7" s="36"/>
      <c r="C7" s="36"/>
      <c r="D7" s="36"/>
      <c r="E7" s="36"/>
    </row>
    <row r="8" spans="1:6" ht="15" customHeight="1" x14ac:dyDescent="0.25">
      <c r="A8" s="16" t="s">
        <v>9</v>
      </c>
      <c r="B8" s="37"/>
      <c r="C8" s="37"/>
      <c r="D8" s="37"/>
      <c r="E8" s="37"/>
    </row>
    <row r="10" spans="1:6" ht="26.45" customHeight="1" x14ac:dyDescent="0.25">
      <c r="A10" s="4" t="s">
        <v>10</v>
      </c>
      <c r="B10" s="12" t="s">
        <v>11</v>
      </c>
      <c r="C10" s="21" t="s">
        <v>12</v>
      </c>
      <c r="D10" s="23"/>
      <c r="E10" s="4" t="s">
        <v>13</v>
      </c>
    </row>
    <row r="11" spans="1:6" ht="15" customHeight="1" x14ac:dyDescent="0.25">
      <c r="A11" s="26" t="s">
        <v>14</v>
      </c>
      <c r="B11" s="27"/>
      <c r="C11" s="27"/>
      <c r="D11" s="27"/>
      <c r="E11" s="28"/>
    </row>
    <row r="12" spans="1:6" ht="15" customHeight="1" x14ac:dyDescent="0.25">
      <c r="A12" s="29" t="s">
        <v>15</v>
      </c>
      <c r="B12" s="30"/>
      <c r="C12" s="30"/>
      <c r="D12" s="30"/>
      <c r="E12" s="31"/>
    </row>
    <row r="13" spans="1:6" ht="15.6" customHeight="1" x14ac:dyDescent="0.25">
      <c r="A13" s="6" t="s">
        <v>16</v>
      </c>
      <c r="B13" s="13"/>
      <c r="C13" s="24"/>
      <c r="D13" s="25"/>
      <c r="E13" s="5"/>
    </row>
    <row r="14" spans="1:6" ht="24.75" customHeight="1" x14ac:dyDescent="0.25">
      <c r="A14" s="7" t="s">
        <v>17</v>
      </c>
      <c r="B14" s="13" t="s">
        <v>18</v>
      </c>
      <c r="C14" s="24">
        <v>44576204.600000001</v>
      </c>
      <c r="D14" s="25"/>
      <c r="E14" s="5">
        <v>44978605.762170002</v>
      </c>
    </row>
    <row r="15" spans="1:6" ht="24.75" customHeight="1" x14ac:dyDescent="0.25">
      <c r="A15" s="7" t="s">
        <v>19</v>
      </c>
      <c r="B15" s="13" t="s">
        <v>20</v>
      </c>
      <c r="C15" s="24">
        <v>12827136.9</v>
      </c>
      <c r="D15" s="25"/>
      <c r="E15" s="5">
        <v>10567775.807770001</v>
      </c>
    </row>
    <row r="16" spans="1:6" ht="24.75" customHeight="1" x14ac:dyDescent="0.25">
      <c r="A16" s="7" t="s">
        <v>21</v>
      </c>
      <c r="B16" s="13" t="s">
        <v>22</v>
      </c>
      <c r="C16" s="38">
        <v>31749067.699999999</v>
      </c>
      <c r="D16" s="39"/>
      <c r="E16" s="8">
        <f>+E14-E15</f>
        <v>34410829.954400003</v>
      </c>
      <c r="F16" s="17"/>
    </row>
    <row r="17" spans="1:5" ht="24.75" customHeight="1" x14ac:dyDescent="0.25">
      <c r="A17" s="7" t="s">
        <v>23</v>
      </c>
      <c r="B17" s="13" t="s">
        <v>24</v>
      </c>
      <c r="C17" s="24">
        <v>548965.1</v>
      </c>
      <c r="D17" s="25" t="s">
        <v>25</v>
      </c>
      <c r="E17" s="5">
        <v>548965.1</v>
      </c>
    </row>
    <row r="18" spans="1:5" ht="24.75" customHeight="1" x14ac:dyDescent="0.25">
      <c r="A18" s="6" t="s">
        <v>26</v>
      </c>
      <c r="B18" s="12" t="s">
        <v>27</v>
      </c>
      <c r="C18" s="38">
        <v>32298032.800000001</v>
      </c>
      <c r="D18" s="39" t="s">
        <v>25</v>
      </c>
      <c r="E18" s="8">
        <f>+E17+E16</f>
        <v>34959795.054400004</v>
      </c>
    </row>
    <row r="19" spans="1:5" x14ac:dyDescent="0.25">
      <c r="A19" s="21" t="s">
        <v>28</v>
      </c>
      <c r="B19" s="22"/>
      <c r="C19" s="22"/>
      <c r="D19" s="22"/>
      <c r="E19" s="23"/>
    </row>
    <row r="20" spans="1:5" ht="24.75" customHeight="1" x14ac:dyDescent="0.25">
      <c r="A20" s="7" t="s">
        <v>29</v>
      </c>
      <c r="B20" s="12" t="s">
        <v>30</v>
      </c>
      <c r="C20" s="24">
        <v>0</v>
      </c>
      <c r="D20" s="25" t="s">
        <v>25</v>
      </c>
      <c r="E20" s="5">
        <v>0</v>
      </c>
    </row>
    <row r="21" spans="1:5" x14ac:dyDescent="0.25">
      <c r="A21" s="21" t="s">
        <v>31</v>
      </c>
      <c r="B21" s="22"/>
      <c r="C21" s="22"/>
      <c r="D21" s="22"/>
      <c r="E21" s="23"/>
    </row>
    <row r="22" spans="1:5" ht="24.75" customHeight="1" x14ac:dyDescent="0.25">
      <c r="A22" s="7" t="s">
        <v>32</v>
      </c>
      <c r="B22" s="13" t="s">
        <v>33</v>
      </c>
      <c r="C22" s="24">
        <v>0</v>
      </c>
      <c r="D22" s="25" t="s">
        <v>25</v>
      </c>
      <c r="E22" s="5">
        <v>0</v>
      </c>
    </row>
    <row r="23" spans="1:5" ht="24.75" customHeight="1" x14ac:dyDescent="0.25">
      <c r="A23" s="7" t="s">
        <v>34</v>
      </c>
      <c r="B23" s="13" t="s">
        <v>35</v>
      </c>
      <c r="C23" s="24">
        <v>495.5</v>
      </c>
      <c r="D23" s="25" t="s">
        <v>25</v>
      </c>
      <c r="E23" s="5">
        <v>415.85599999999999</v>
      </c>
    </row>
    <row r="24" spans="1:5" ht="24.75" customHeight="1" x14ac:dyDescent="0.25">
      <c r="A24" s="7" t="s">
        <v>36</v>
      </c>
      <c r="B24" s="13" t="s">
        <v>37</v>
      </c>
      <c r="C24" s="24">
        <v>10959</v>
      </c>
      <c r="D24" s="25" t="s">
        <v>25</v>
      </c>
      <c r="E24" s="5">
        <v>13559.031999999999</v>
      </c>
    </row>
    <row r="25" spans="1:5" ht="24.75" customHeight="1" x14ac:dyDescent="0.25">
      <c r="A25" s="7" t="s">
        <v>38</v>
      </c>
      <c r="B25" s="13" t="s">
        <v>39</v>
      </c>
      <c r="C25" s="24">
        <v>0</v>
      </c>
      <c r="D25" s="25" t="s">
        <v>25</v>
      </c>
      <c r="E25" s="5"/>
    </row>
    <row r="26" spans="1:5" ht="24.75" customHeight="1" x14ac:dyDescent="0.25">
      <c r="A26" s="7" t="s">
        <v>40</v>
      </c>
      <c r="B26" s="13" t="s">
        <v>41</v>
      </c>
      <c r="C26" s="24">
        <v>384596.5</v>
      </c>
      <c r="D26" s="25" t="s">
        <v>25</v>
      </c>
      <c r="E26" s="5">
        <v>369622.25047999999</v>
      </c>
    </row>
    <row r="27" spans="1:5" ht="24.75" customHeight="1" x14ac:dyDescent="0.25">
      <c r="A27" s="7" t="s">
        <v>42</v>
      </c>
      <c r="B27" s="13" t="s">
        <v>43</v>
      </c>
      <c r="C27" s="24">
        <v>3839.8</v>
      </c>
      <c r="D27" s="25" t="s">
        <v>25</v>
      </c>
      <c r="E27" s="5">
        <v>3839.7985899999999</v>
      </c>
    </row>
    <row r="28" spans="1:5" ht="24.75" customHeight="1" x14ac:dyDescent="0.25">
      <c r="A28" s="7" t="s">
        <v>44</v>
      </c>
      <c r="B28" s="13" t="s">
        <v>45</v>
      </c>
      <c r="C28" s="24">
        <v>74852.2</v>
      </c>
      <c r="D28" s="25" t="s">
        <v>25</v>
      </c>
      <c r="E28" s="5">
        <v>72794.128679999994</v>
      </c>
    </row>
    <row r="29" spans="1:5" ht="24.75" customHeight="1" x14ac:dyDescent="0.25">
      <c r="A29" s="7" t="s">
        <v>46</v>
      </c>
      <c r="B29" s="13" t="s">
        <v>47</v>
      </c>
      <c r="C29" s="24">
        <v>104683.9</v>
      </c>
      <c r="D29" s="25" t="s">
        <v>25</v>
      </c>
      <c r="E29" s="5">
        <v>115630.07802</v>
      </c>
    </row>
    <row r="30" spans="1:5" ht="24.75" customHeight="1" x14ac:dyDescent="0.25">
      <c r="A30" s="6" t="s">
        <v>48</v>
      </c>
      <c r="B30" s="12" t="s">
        <v>49</v>
      </c>
      <c r="C30" s="38">
        <v>579427</v>
      </c>
      <c r="D30" s="39" t="s">
        <v>25</v>
      </c>
      <c r="E30" s="8">
        <f>+E22+E23+E24+E25+E26+E27+E28+E29</f>
        <v>575861.14376999997</v>
      </c>
    </row>
    <row r="31" spans="1:5" x14ac:dyDescent="0.25">
      <c r="A31" s="21" t="s">
        <v>50</v>
      </c>
      <c r="B31" s="22"/>
      <c r="C31" s="22"/>
      <c r="D31" s="22"/>
      <c r="E31" s="23"/>
    </row>
    <row r="32" spans="1:5" ht="24.75" customHeight="1" x14ac:dyDescent="0.25">
      <c r="A32" s="7" t="s">
        <v>51</v>
      </c>
      <c r="B32" s="13" t="s">
        <v>52</v>
      </c>
      <c r="C32" s="24">
        <v>0</v>
      </c>
      <c r="D32" s="25" t="s">
        <v>25</v>
      </c>
      <c r="E32" s="5">
        <v>0</v>
      </c>
    </row>
    <row r="33" spans="1:5" ht="24.75" customHeight="1" x14ac:dyDescent="0.25">
      <c r="A33" s="7" t="s">
        <v>53</v>
      </c>
      <c r="B33" s="13" t="s">
        <v>54</v>
      </c>
      <c r="C33" s="24">
        <v>0</v>
      </c>
      <c r="D33" s="25" t="s">
        <v>25</v>
      </c>
      <c r="E33" s="5">
        <v>0</v>
      </c>
    </row>
    <row r="34" spans="1:5" ht="24.75" customHeight="1" x14ac:dyDescent="0.25">
      <c r="A34" s="7" t="s">
        <v>55</v>
      </c>
      <c r="B34" s="13" t="s">
        <v>56</v>
      </c>
      <c r="C34" s="24">
        <v>0</v>
      </c>
      <c r="D34" s="25" t="s">
        <v>25</v>
      </c>
      <c r="E34" s="5">
        <v>0</v>
      </c>
    </row>
    <row r="35" spans="1:5" ht="24.75" customHeight="1" x14ac:dyDescent="0.25">
      <c r="A35" s="7" t="s">
        <v>57</v>
      </c>
      <c r="B35" s="13" t="s">
        <v>58</v>
      </c>
      <c r="C35" s="24">
        <v>0</v>
      </c>
      <c r="D35" s="25" t="s">
        <v>25</v>
      </c>
      <c r="E35" s="5">
        <v>0</v>
      </c>
    </row>
    <row r="36" spans="1:5" ht="24.75" customHeight="1" x14ac:dyDescent="0.25">
      <c r="A36" s="7" t="s">
        <v>59</v>
      </c>
      <c r="B36" s="13" t="s">
        <v>60</v>
      </c>
      <c r="C36" s="24">
        <v>0</v>
      </c>
      <c r="D36" s="25" t="s">
        <v>25</v>
      </c>
      <c r="E36" s="5">
        <v>0</v>
      </c>
    </row>
    <row r="37" spans="1:5" ht="24.75" customHeight="1" x14ac:dyDescent="0.25">
      <c r="A37" s="7" t="s">
        <v>61</v>
      </c>
      <c r="B37" s="13">
        <v>101</v>
      </c>
      <c r="C37" s="24">
        <v>0</v>
      </c>
      <c r="D37" s="25" t="s">
        <v>25</v>
      </c>
      <c r="E37" s="5">
        <v>0</v>
      </c>
    </row>
    <row r="38" spans="1:5" ht="24.75" customHeight="1" x14ac:dyDescent="0.25">
      <c r="A38" s="6" t="s">
        <v>62</v>
      </c>
      <c r="B38" s="12">
        <v>110</v>
      </c>
      <c r="C38" s="38">
        <v>0</v>
      </c>
      <c r="D38" s="39" t="s">
        <v>25</v>
      </c>
      <c r="E38" s="8">
        <v>0</v>
      </c>
    </row>
    <row r="39" spans="1:5" ht="24.75" customHeight="1" x14ac:dyDescent="0.25">
      <c r="A39" s="6" t="s">
        <v>63</v>
      </c>
      <c r="B39" s="12">
        <v>120</v>
      </c>
      <c r="C39" s="38">
        <v>32877459.800000001</v>
      </c>
      <c r="D39" s="39" t="s">
        <v>25</v>
      </c>
      <c r="E39" s="8">
        <f>+E38+E30+E20+E18</f>
        <v>35535656.198170006</v>
      </c>
    </row>
    <row r="40" spans="1:5" ht="26.25" x14ac:dyDescent="0.25">
      <c r="A40" s="4" t="s">
        <v>10</v>
      </c>
      <c r="B40" s="12" t="s">
        <v>11</v>
      </c>
      <c r="C40" s="21" t="s">
        <v>12</v>
      </c>
      <c r="D40" s="23"/>
      <c r="E40" s="4" t="s">
        <v>13</v>
      </c>
    </row>
    <row r="41" spans="1:5" x14ac:dyDescent="0.25">
      <c r="A41" s="21" t="s">
        <v>64</v>
      </c>
      <c r="B41" s="22"/>
      <c r="C41" s="22"/>
      <c r="D41" s="22"/>
      <c r="E41" s="23"/>
    </row>
    <row r="42" spans="1:5" ht="24.75" customHeight="1" x14ac:dyDescent="0.25">
      <c r="A42" s="7" t="s">
        <v>65</v>
      </c>
      <c r="B42" s="13">
        <v>130</v>
      </c>
      <c r="C42" s="24">
        <v>0</v>
      </c>
      <c r="D42" s="25" t="s">
        <v>25</v>
      </c>
      <c r="E42" s="5">
        <v>0</v>
      </c>
    </row>
    <row r="43" spans="1:5" ht="24.75" customHeight="1" x14ac:dyDescent="0.25">
      <c r="A43" s="7" t="s">
        <v>66</v>
      </c>
      <c r="B43" s="13">
        <v>131</v>
      </c>
      <c r="C43" s="24">
        <v>0</v>
      </c>
      <c r="D43" s="25" t="s">
        <v>25</v>
      </c>
      <c r="E43" s="5">
        <v>0</v>
      </c>
    </row>
    <row r="44" spans="1:5" ht="24.75" customHeight="1" x14ac:dyDescent="0.25">
      <c r="A44" s="7" t="s">
        <v>67</v>
      </c>
      <c r="B44" s="13">
        <v>140</v>
      </c>
      <c r="C44" s="24">
        <v>0</v>
      </c>
      <c r="D44" s="25" t="s">
        <v>25</v>
      </c>
      <c r="E44" s="5">
        <v>0</v>
      </c>
    </row>
    <row r="45" spans="1:5" ht="33.6" customHeight="1" x14ac:dyDescent="0.25">
      <c r="A45" s="7" t="s">
        <v>68</v>
      </c>
      <c r="B45" s="13">
        <v>141</v>
      </c>
      <c r="C45" s="24">
        <v>0</v>
      </c>
      <c r="D45" s="25" t="s">
        <v>25</v>
      </c>
      <c r="E45" s="5">
        <v>0</v>
      </c>
    </row>
    <row r="46" spans="1:5" ht="24.75" customHeight="1" x14ac:dyDescent="0.25">
      <c r="A46" s="7" t="s">
        <v>69</v>
      </c>
      <c r="B46" s="13">
        <v>142</v>
      </c>
      <c r="C46" s="24">
        <v>7894543.5999999996</v>
      </c>
      <c r="D46" s="25" t="s">
        <v>25</v>
      </c>
      <c r="E46" s="5">
        <v>7879902.5804599999</v>
      </c>
    </row>
    <row r="47" spans="1:5" ht="24.75" customHeight="1" x14ac:dyDescent="0.25">
      <c r="A47" s="7" t="s">
        <v>70</v>
      </c>
      <c r="B47" s="13">
        <v>143</v>
      </c>
      <c r="C47" s="24">
        <v>11112578.1</v>
      </c>
      <c r="D47" s="25" t="s">
        <v>25</v>
      </c>
      <c r="E47" s="5">
        <v>11253213.28922</v>
      </c>
    </row>
    <row r="48" spans="1:5" ht="24.75" customHeight="1" x14ac:dyDescent="0.25">
      <c r="A48" s="7" t="s">
        <v>71</v>
      </c>
      <c r="B48" s="13">
        <v>144</v>
      </c>
      <c r="C48" s="24">
        <v>0</v>
      </c>
      <c r="D48" s="25" t="s">
        <v>25</v>
      </c>
      <c r="E48" s="5">
        <v>1101861.43197</v>
      </c>
    </row>
    <row r="49" spans="1:7" x14ac:dyDescent="0.25">
      <c r="A49" s="7" t="s">
        <v>72</v>
      </c>
      <c r="B49" s="13">
        <v>145</v>
      </c>
      <c r="C49" s="24">
        <v>4522.8</v>
      </c>
      <c r="D49" s="25" t="s">
        <v>25</v>
      </c>
      <c r="E49" s="5">
        <v>4522.8</v>
      </c>
      <c r="F49" t="s">
        <v>25</v>
      </c>
    </row>
    <row r="50" spans="1:7" x14ac:dyDescent="0.25">
      <c r="A50" s="7" t="s">
        <v>73</v>
      </c>
      <c r="B50" s="13">
        <v>146</v>
      </c>
      <c r="C50" s="24">
        <v>0</v>
      </c>
      <c r="D50" s="25" t="s">
        <v>25</v>
      </c>
      <c r="E50" s="5"/>
    </row>
    <row r="51" spans="1:7" ht="24.75" customHeight="1" x14ac:dyDescent="0.25">
      <c r="A51" s="7" t="s">
        <v>74</v>
      </c>
      <c r="B51" s="13">
        <v>150</v>
      </c>
      <c r="C51" s="24">
        <v>0</v>
      </c>
      <c r="D51" s="25" t="s">
        <v>25</v>
      </c>
      <c r="E51" s="5"/>
    </row>
    <row r="52" spans="1:7" x14ac:dyDescent="0.25">
      <c r="A52" s="7" t="s">
        <v>75</v>
      </c>
      <c r="B52" s="13">
        <v>151</v>
      </c>
      <c r="C52" s="24">
        <v>0</v>
      </c>
      <c r="D52" s="25" t="s">
        <v>25</v>
      </c>
      <c r="E52" s="5"/>
    </row>
    <row r="53" spans="1:7" x14ac:dyDescent="0.25">
      <c r="A53" s="7" t="s">
        <v>76</v>
      </c>
      <c r="B53" s="13">
        <v>160</v>
      </c>
      <c r="C53" s="24">
        <v>0</v>
      </c>
      <c r="D53" s="25" t="s">
        <v>25</v>
      </c>
      <c r="E53" s="5"/>
    </row>
    <row r="54" spans="1:7" x14ac:dyDescent="0.25">
      <c r="A54" s="7" t="s">
        <v>77</v>
      </c>
      <c r="B54" s="13">
        <v>161</v>
      </c>
      <c r="C54" s="24">
        <v>0</v>
      </c>
      <c r="D54" s="25" t="s">
        <v>25</v>
      </c>
      <c r="E54" s="5"/>
    </row>
    <row r="55" spans="1:7" x14ac:dyDescent="0.25">
      <c r="A55" s="7" t="s">
        <v>78</v>
      </c>
      <c r="B55" s="13">
        <v>162</v>
      </c>
      <c r="C55" s="24">
        <v>160407</v>
      </c>
      <c r="D55" s="25" t="s">
        <v>25</v>
      </c>
      <c r="E55" s="5">
        <v>144654.38832999999</v>
      </c>
    </row>
    <row r="56" spans="1:7" ht="24.75" customHeight="1" x14ac:dyDescent="0.25">
      <c r="A56" s="7" t="s">
        <v>79</v>
      </c>
      <c r="B56" s="13">
        <v>170</v>
      </c>
      <c r="C56" s="24">
        <v>0</v>
      </c>
      <c r="D56" s="25" t="s">
        <v>25</v>
      </c>
      <c r="E56" s="5"/>
    </row>
    <row r="57" spans="1:7" ht="24.75" customHeight="1" x14ac:dyDescent="0.25">
      <c r="A57" s="6" t="s">
        <v>80</v>
      </c>
      <c r="B57" s="12">
        <v>180</v>
      </c>
      <c r="C57" s="38">
        <v>19172051.5</v>
      </c>
      <c r="D57" s="39" t="s">
        <v>25</v>
      </c>
      <c r="E57" s="8">
        <f>+SUM(E42:E56)</f>
        <v>20384154.489980001</v>
      </c>
    </row>
    <row r="58" spans="1:7" ht="24.75" customHeight="1" x14ac:dyDescent="0.25">
      <c r="A58" s="21" t="s">
        <v>81</v>
      </c>
      <c r="B58" s="22"/>
      <c r="C58" s="22"/>
      <c r="D58" s="22"/>
      <c r="E58" s="23"/>
    </row>
    <row r="59" spans="1:7" ht="24.75" customHeight="1" x14ac:dyDescent="0.25">
      <c r="A59" s="7" t="s">
        <v>82</v>
      </c>
      <c r="B59" s="13">
        <v>190</v>
      </c>
      <c r="C59" s="24">
        <v>0</v>
      </c>
      <c r="D59" s="25" t="s">
        <v>25</v>
      </c>
      <c r="E59" s="5">
        <v>0</v>
      </c>
    </row>
    <row r="60" spans="1:7" ht="24.75" customHeight="1" x14ac:dyDescent="0.25">
      <c r="A60" s="7" t="s">
        <v>83</v>
      </c>
      <c r="B60" s="13">
        <v>191</v>
      </c>
      <c r="C60" s="24">
        <v>0</v>
      </c>
      <c r="D60" s="25" t="s">
        <v>25</v>
      </c>
      <c r="E60" s="5">
        <v>0</v>
      </c>
    </row>
    <row r="61" spans="1:7" ht="24.75" customHeight="1" x14ac:dyDescent="0.25">
      <c r="A61" s="7" t="s">
        <v>84</v>
      </c>
      <c r="B61" s="13">
        <v>192</v>
      </c>
      <c r="C61" s="24">
        <v>0</v>
      </c>
      <c r="D61" s="25" t="s">
        <v>25</v>
      </c>
      <c r="E61" s="5">
        <v>0</v>
      </c>
    </row>
    <row r="62" spans="1:7" ht="24.75" customHeight="1" x14ac:dyDescent="0.25">
      <c r="A62" s="7" t="s">
        <v>85</v>
      </c>
      <c r="B62" s="13">
        <v>193</v>
      </c>
      <c r="C62" s="24">
        <v>0</v>
      </c>
      <c r="D62" s="25" t="s">
        <v>25</v>
      </c>
      <c r="E62" s="5">
        <v>0</v>
      </c>
    </row>
    <row r="63" spans="1:7" ht="24.75" customHeight="1" x14ac:dyDescent="0.25">
      <c r="A63" s="7" t="s">
        <v>86</v>
      </c>
      <c r="B63" s="13">
        <v>194</v>
      </c>
      <c r="C63" s="24">
        <v>23059115.100000001</v>
      </c>
      <c r="D63" s="25" t="s">
        <v>25</v>
      </c>
      <c r="E63" s="5">
        <v>19853970.798619993</v>
      </c>
      <c r="G63" s="17"/>
    </row>
    <row r="64" spans="1:7" ht="24.75" customHeight="1" x14ac:dyDescent="0.25">
      <c r="A64" s="7" t="s">
        <v>87</v>
      </c>
      <c r="B64" s="13">
        <v>200</v>
      </c>
      <c r="C64" s="24">
        <v>0</v>
      </c>
      <c r="D64" s="25" t="s">
        <v>25</v>
      </c>
      <c r="E64" s="5">
        <v>0</v>
      </c>
    </row>
    <row r="65" spans="1:5" ht="24.75" customHeight="1" x14ac:dyDescent="0.25">
      <c r="A65" s="7" t="s">
        <v>88</v>
      </c>
      <c r="B65" s="13">
        <v>201</v>
      </c>
      <c r="C65" s="24">
        <v>0</v>
      </c>
      <c r="D65" s="25" t="s">
        <v>25</v>
      </c>
      <c r="E65" s="5">
        <v>0</v>
      </c>
    </row>
    <row r="66" spans="1:5" ht="24.75" customHeight="1" x14ac:dyDescent="0.25">
      <c r="A66" s="7" t="s">
        <v>89</v>
      </c>
      <c r="B66" s="13">
        <v>202</v>
      </c>
      <c r="C66" s="24">
        <v>0</v>
      </c>
      <c r="D66" s="25" t="s">
        <v>25</v>
      </c>
      <c r="E66" s="5">
        <v>0</v>
      </c>
    </row>
    <row r="67" spans="1:5" ht="24.75" customHeight="1" x14ac:dyDescent="0.25">
      <c r="A67" s="7" t="s">
        <v>90</v>
      </c>
      <c r="B67" s="13">
        <v>203</v>
      </c>
      <c r="C67" s="24">
        <v>0</v>
      </c>
      <c r="D67" s="25" t="s">
        <v>25</v>
      </c>
      <c r="E67" s="5">
        <v>0</v>
      </c>
    </row>
    <row r="68" spans="1:5" ht="24.75" customHeight="1" x14ac:dyDescent="0.25">
      <c r="A68" s="7" t="s">
        <v>91</v>
      </c>
      <c r="B68" s="13">
        <v>204</v>
      </c>
      <c r="C68" s="24">
        <v>0</v>
      </c>
      <c r="D68" s="25" t="s">
        <v>25</v>
      </c>
      <c r="E68" s="5">
        <v>0</v>
      </c>
    </row>
    <row r="69" spans="1:5" ht="24.75" customHeight="1" x14ac:dyDescent="0.25">
      <c r="A69" s="7" t="s">
        <v>92</v>
      </c>
      <c r="B69" s="13">
        <v>210</v>
      </c>
      <c r="C69" s="24">
        <v>142568.4</v>
      </c>
      <c r="D69" s="25" t="s">
        <v>25</v>
      </c>
      <c r="E69" s="5">
        <v>142568.4</v>
      </c>
    </row>
    <row r="70" spans="1:5" ht="24.75" customHeight="1" x14ac:dyDescent="0.25">
      <c r="A70" s="7" t="s">
        <v>93</v>
      </c>
      <c r="B70" s="13">
        <v>211</v>
      </c>
      <c r="C70" s="24">
        <v>7470</v>
      </c>
      <c r="D70" s="25" t="s">
        <v>25</v>
      </c>
      <c r="E70" s="5">
        <v>39544.463400000001</v>
      </c>
    </row>
    <row r="71" spans="1:5" ht="24.75" customHeight="1" x14ac:dyDescent="0.25">
      <c r="A71" s="7" t="s">
        <v>94</v>
      </c>
      <c r="B71" s="13">
        <v>212</v>
      </c>
      <c r="C71" s="24">
        <v>0</v>
      </c>
      <c r="D71" s="25" t="s">
        <v>25</v>
      </c>
      <c r="E71" s="5">
        <v>0</v>
      </c>
    </row>
    <row r="72" spans="1:5" ht="24.75" customHeight="1" x14ac:dyDescent="0.25">
      <c r="A72" s="7" t="s">
        <v>95</v>
      </c>
      <c r="B72" s="13">
        <v>213</v>
      </c>
      <c r="C72" s="24">
        <v>0</v>
      </c>
      <c r="D72" s="25" t="s">
        <v>25</v>
      </c>
      <c r="E72" s="5">
        <v>0</v>
      </c>
    </row>
    <row r="73" spans="1:5" ht="24.75" customHeight="1" x14ac:dyDescent="0.25">
      <c r="A73" s="7" t="s">
        <v>96</v>
      </c>
      <c r="B73" s="13">
        <v>220</v>
      </c>
      <c r="C73" s="24">
        <v>0</v>
      </c>
      <c r="D73" s="25" t="s">
        <v>25</v>
      </c>
      <c r="E73" s="5">
        <v>0</v>
      </c>
    </row>
    <row r="74" spans="1:5" ht="24.75" customHeight="1" x14ac:dyDescent="0.25">
      <c r="A74" s="6" t="s">
        <v>97</v>
      </c>
      <c r="B74" s="12">
        <v>230</v>
      </c>
      <c r="C74" s="38">
        <v>23209153.5</v>
      </c>
      <c r="D74" s="39" t="s">
        <v>25</v>
      </c>
      <c r="E74" s="8">
        <f>+SUM(E59:E73)</f>
        <v>20036083.66201999</v>
      </c>
    </row>
    <row r="75" spans="1:5" ht="24.75" customHeight="1" x14ac:dyDescent="0.25">
      <c r="A75" s="6" t="s">
        <v>98</v>
      </c>
      <c r="B75" s="12">
        <v>240</v>
      </c>
      <c r="C75" s="38">
        <v>75258664.799999997</v>
      </c>
      <c r="D75" s="39" t="s">
        <v>25</v>
      </c>
      <c r="E75" s="8">
        <f>+E74+E57+E39</f>
        <v>75955894.350170001</v>
      </c>
    </row>
    <row r="76" spans="1:5" ht="26.25" x14ac:dyDescent="0.25">
      <c r="A76" s="4" t="s">
        <v>99</v>
      </c>
      <c r="B76" s="12" t="s">
        <v>11</v>
      </c>
      <c r="C76" s="21" t="s">
        <v>12</v>
      </c>
      <c r="D76" s="23"/>
      <c r="E76" s="4" t="s">
        <v>13</v>
      </c>
    </row>
    <row r="77" spans="1:5" x14ac:dyDescent="0.25">
      <c r="A77" s="21" t="s">
        <v>100</v>
      </c>
      <c r="B77" s="22"/>
      <c r="C77" s="22"/>
      <c r="D77" s="22"/>
      <c r="E77" s="23"/>
    </row>
    <row r="78" spans="1:5" x14ac:dyDescent="0.25">
      <c r="A78" s="7" t="s">
        <v>82</v>
      </c>
      <c r="B78" s="13">
        <v>250</v>
      </c>
      <c r="C78" s="24">
        <v>0</v>
      </c>
      <c r="D78" s="25" t="s">
        <v>25</v>
      </c>
      <c r="E78" s="5">
        <v>0</v>
      </c>
    </row>
    <row r="79" spans="1:5" x14ac:dyDescent="0.25">
      <c r="A79" s="7" t="s">
        <v>83</v>
      </c>
      <c r="B79" s="13">
        <v>251</v>
      </c>
      <c r="C79" s="24">
        <v>0</v>
      </c>
      <c r="D79" s="25" t="s">
        <v>25</v>
      </c>
      <c r="E79" s="5">
        <v>0</v>
      </c>
    </row>
    <row r="80" spans="1:5" ht="24.75" customHeight="1" x14ac:dyDescent="0.25">
      <c r="A80" s="7" t="s">
        <v>84</v>
      </c>
      <c r="B80" s="13">
        <v>252</v>
      </c>
      <c r="C80" s="24">
        <v>0</v>
      </c>
      <c r="D80" s="25" t="s">
        <v>25</v>
      </c>
      <c r="E80" s="5">
        <v>0</v>
      </c>
    </row>
    <row r="81" spans="1:5" ht="24.75" customHeight="1" x14ac:dyDescent="0.25">
      <c r="A81" s="7" t="s">
        <v>101</v>
      </c>
      <c r="B81" s="13">
        <v>253</v>
      </c>
      <c r="C81" s="24">
        <v>0</v>
      </c>
      <c r="D81" s="25" t="s">
        <v>25</v>
      </c>
      <c r="E81" s="5">
        <v>0</v>
      </c>
    </row>
    <row r="82" spans="1:5" ht="24.75" customHeight="1" x14ac:dyDescent="0.25">
      <c r="A82" s="7" t="s">
        <v>85</v>
      </c>
      <c r="B82" s="13">
        <v>254</v>
      </c>
      <c r="C82" s="24">
        <v>0</v>
      </c>
      <c r="D82" s="25" t="s">
        <v>25</v>
      </c>
      <c r="E82" s="5">
        <v>0</v>
      </c>
    </row>
    <row r="83" spans="1:5" ht="24.75" customHeight="1" x14ac:dyDescent="0.25">
      <c r="A83" s="7" t="s">
        <v>102</v>
      </c>
      <c r="B83" s="13">
        <v>255</v>
      </c>
      <c r="C83" s="24">
        <v>62347.4</v>
      </c>
      <c r="D83" s="25" t="s">
        <v>25</v>
      </c>
      <c r="E83" s="5">
        <v>611283.10606999998</v>
      </c>
    </row>
    <row r="84" spans="1:5" ht="24.75" customHeight="1" x14ac:dyDescent="0.25">
      <c r="A84" s="7" t="s">
        <v>103</v>
      </c>
      <c r="B84" s="13">
        <v>260</v>
      </c>
      <c r="C84" s="24">
        <v>57366.7</v>
      </c>
      <c r="D84" s="25" t="s">
        <v>25</v>
      </c>
      <c r="E84" s="5">
        <v>377105.70767000003</v>
      </c>
    </row>
    <row r="85" spans="1:5" ht="24.75" customHeight="1" x14ac:dyDescent="0.25">
      <c r="A85" s="7" t="s">
        <v>88</v>
      </c>
      <c r="B85" s="13">
        <v>261</v>
      </c>
      <c r="C85" s="24">
        <v>120065</v>
      </c>
      <c r="D85" s="25" t="s">
        <v>25</v>
      </c>
      <c r="E85" s="5">
        <v>788155.66171999997</v>
      </c>
    </row>
    <row r="86" spans="1:5" ht="24.75" customHeight="1" x14ac:dyDescent="0.25">
      <c r="A86" s="7" t="s">
        <v>104</v>
      </c>
      <c r="B86" s="13">
        <v>262</v>
      </c>
      <c r="C86" s="24">
        <v>455.7</v>
      </c>
      <c r="D86" s="25" t="s">
        <v>25</v>
      </c>
      <c r="E86" s="5">
        <v>3168.9555500000001</v>
      </c>
    </row>
    <row r="87" spans="1:5" x14ac:dyDescent="0.25">
      <c r="A87" s="7" t="s">
        <v>105</v>
      </c>
      <c r="B87" s="13">
        <v>263</v>
      </c>
      <c r="C87" s="24">
        <v>0</v>
      </c>
      <c r="D87" s="25" t="s">
        <v>25</v>
      </c>
      <c r="E87" s="5"/>
    </row>
    <row r="88" spans="1:5" ht="24.75" customHeight="1" x14ac:dyDescent="0.25">
      <c r="A88" s="7" t="s">
        <v>91</v>
      </c>
      <c r="B88" s="13">
        <v>264</v>
      </c>
      <c r="C88" s="24">
        <v>0</v>
      </c>
      <c r="D88" s="25" t="s">
        <v>25</v>
      </c>
      <c r="E88" s="5"/>
    </row>
    <row r="89" spans="1:5" ht="24.75" customHeight="1" x14ac:dyDescent="0.25">
      <c r="A89" s="7" t="s">
        <v>106</v>
      </c>
      <c r="B89" s="13">
        <v>270</v>
      </c>
      <c r="C89" s="24">
        <v>14559.5</v>
      </c>
      <c r="D89" s="25" t="s">
        <v>25</v>
      </c>
      <c r="E89" s="5">
        <v>15353.09367</v>
      </c>
    </row>
    <row r="90" spans="1:5" ht="24.75" customHeight="1" x14ac:dyDescent="0.25">
      <c r="A90" s="7" t="s">
        <v>107</v>
      </c>
      <c r="B90" s="13">
        <v>271</v>
      </c>
      <c r="C90" s="24">
        <v>3350.1</v>
      </c>
      <c r="D90" s="25" t="s">
        <v>25</v>
      </c>
      <c r="E90" s="5">
        <v>1391.57023</v>
      </c>
    </row>
    <row r="91" spans="1:5" ht="24.75" customHeight="1" x14ac:dyDescent="0.25">
      <c r="A91" s="7" t="s">
        <v>108</v>
      </c>
      <c r="B91" s="13">
        <v>272</v>
      </c>
      <c r="C91" s="24">
        <v>297308.2</v>
      </c>
      <c r="D91" s="25" t="s">
        <v>25</v>
      </c>
      <c r="E91" s="5">
        <v>2256280.5286399997</v>
      </c>
    </row>
    <row r="92" spans="1:5" ht="24.75" customHeight="1" x14ac:dyDescent="0.25">
      <c r="A92" s="7" t="s">
        <v>109</v>
      </c>
      <c r="B92" s="13">
        <v>273</v>
      </c>
      <c r="C92" s="24">
        <v>0</v>
      </c>
      <c r="D92" s="25" t="s">
        <v>25</v>
      </c>
      <c r="E92" s="5"/>
    </row>
    <row r="93" spans="1:5" ht="24.75" customHeight="1" x14ac:dyDescent="0.25">
      <c r="A93" s="7" t="s">
        <v>110</v>
      </c>
      <c r="B93" s="13">
        <v>274</v>
      </c>
      <c r="C93" s="24">
        <v>0</v>
      </c>
      <c r="D93" s="25" t="s">
        <v>25</v>
      </c>
      <c r="E93" s="5"/>
    </row>
    <row r="94" spans="1:5" ht="24.75" customHeight="1" x14ac:dyDescent="0.25">
      <c r="A94" s="7" t="s">
        <v>111</v>
      </c>
      <c r="B94" s="13">
        <v>275</v>
      </c>
      <c r="C94" s="24">
        <v>7034.9</v>
      </c>
      <c r="D94" s="25" t="s">
        <v>25</v>
      </c>
      <c r="E94" s="5">
        <v>38554.861170000004</v>
      </c>
    </row>
    <row r="95" spans="1:5" ht="24.75" customHeight="1" x14ac:dyDescent="0.25">
      <c r="A95" s="7" t="s">
        <v>112</v>
      </c>
      <c r="B95" s="13">
        <v>276</v>
      </c>
      <c r="C95" s="24">
        <v>0</v>
      </c>
      <c r="D95" s="25" t="s">
        <v>25</v>
      </c>
      <c r="E95" s="5"/>
    </row>
    <row r="96" spans="1:5" ht="24.75" customHeight="1" x14ac:dyDescent="0.25">
      <c r="A96" s="7" t="s">
        <v>113</v>
      </c>
      <c r="B96" s="13">
        <v>277</v>
      </c>
      <c r="C96" s="24">
        <v>2233.1</v>
      </c>
      <c r="D96" s="25" t="s">
        <v>25</v>
      </c>
      <c r="E96" s="5"/>
    </row>
    <row r="97" spans="1:5" ht="24.75" customHeight="1" x14ac:dyDescent="0.25">
      <c r="A97" s="7" t="s">
        <v>114</v>
      </c>
      <c r="B97" s="13">
        <v>280</v>
      </c>
      <c r="C97" s="24">
        <v>0</v>
      </c>
      <c r="D97" s="25" t="s">
        <v>25</v>
      </c>
      <c r="E97" s="5"/>
    </row>
    <row r="98" spans="1:5" ht="24.75" customHeight="1" x14ac:dyDescent="0.25">
      <c r="A98" s="6" t="s">
        <v>115</v>
      </c>
      <c r="B98" s="12">
        <v>290</v>
      </c>
      <c r="C98" s="38">
        <v>562487.4</v>
      </c>
      <c r="D98" s="39" t="s">
        <v>25</v>
      </c>
      <c r="E98" s="8">
        <f>+SUM(E78:E97)</f>
        <v>4091293.4847199996</v>
      </c>
    </row>
    <row r="99" spans="1:5" ht="24.75" customHeight="1" x14ac:dyDescent="0.25">
      <c r="A99" s="21" t="s">
        <v>116</v>
      </c>
      <c r="B99" s="22"/>
      <c r="C99" s="22"/>
      <c r="D99" s="22"/>
      <c r="E99" s="23"/>
    </row>
    <row r="100" spans="1:5" ht="24.75" customHeight="1" x14ac:dyDescent="0.25">
      <c r="A100" s="7" t="s">
        <v>117</v>
      </c>
      <c r="B100" s="13">
        <v>300</v>
      </c>
      <c r="C100" s="24">
        <v>0</v>
      </c>
      <c r="D100" s="25" t="s">
        <v>25</v>
      </c>
      <c r="E100" s="5">
        <v>1569548.94398</v>
      </c>
    </row>
    <row r="101" spans="1:5" ht="24.75" customHeight="1" x14ac:dyDescent="0.25">
      <c r="A101" s="7" t="s">
        <v>118</v>
      </c>
      <c r="B101" s="13">
        <v>301</v>
      </c>
      <c r="C101" s="24">
        <v>0</v>
      </c>
      <c r="D101" s="25" t="s">
        <v>25</v>
      </c>
      <c r="E101" s="5">
        <v>1727901.2469299999</v>
      </c>
    </row>
    <row r="102" spans="1:5" ht="24.75" customHeight="1" x14ac:dyDescent="0.25">
      <c r="A102" s="6" t="s">
        <v>119</v>
      </c>
      <c r="B102" s="12">
        <v>302</v>
      </c>
      <c r="C102" s="38">
        <v>0</v>
      </c>
      <c r="D102" s="39" t="s">
        <v>25</v>
      </c>
      <c r="E102" s="8">
        <f>+E101-E100</f>
        <v>158352.30294999992</v>
      </c>
    </row>
    <row r="103" spans="1:5" ht="24.75" customHeight="1" x14ac:dyDescent="0.25">
      <c r="A103" s="7" t="s">
        <v>120</v>
      </c>
      <c r="B103" s="13">
        <v>310</v>
      </c>
      <c r="C103" s="24">
        <v>0</v>
      </c>
      <c r="D103" s="25" t="s">
        <v>25</v>
      </c>
      <c r="E103" s="5">
        <v>0</v>
      </c>
    </row>
    <row r="104" spans="1:5" ht="24.75" customHeight="1" x14ac:dyDescent="0.25">
      <c r="A104" s="7" t="s">
        <v>121</v>
      </c>
      <c r="B104" s="13">
        <v>311</v>
      </c>
      <c r="C104" s="24">
        <v>0</v>
      </c>
      <c r="D104" s="25" t="s">
        <v>25</v>
      </c>
      <c r="E104" s="5">
        <v>0</v>
      </c>
    </row>
    <row r="105" spans="1:5" ht="24.75" customHeight="1" x14ac:dyDescent="0.25">
      <c r="A105" s="6" t="s">
        <v>122</v>
      </c>
      <c r="B105" s="12">
        <v>312</v>
      </c>
      <c r="C105" s="38">
        <v>0</v>
      </c>
      <c r="D105" s="39" t="s">
        <v>25</v>
      </c>
      <c r="E105" s="8">
        <v>0</v>
      </c>
    </row>
    <row r="106" spans="1:5" ht="24.75" customHeight="1" x14ac:dyDescent="0.25">
      <c r="A106" s="7" t="s">
        <v>123</v>
      </c>
      <c r="B106" s="13">
        <v>320</v>
      </c>
      <c r="C106" s="24">
        <v>0</v>
      </c>
      <c r="D106" s="25" t="s">
        <v>25</v>
      </c>
      <c r="E106" s="5">
        <v>0</v>
      </c>
    </row>
    <row r="107" spans="1:5" ht="24.75" customHeight="1" x14ac:dyDescent="0.25">
      <c r="A107" s="7" t="s">
        <v>124</v>
      </c>
      <c r="B107" s="13">
        <v>321</v>
      </c>
      <c r="C107" s="24">
        <v>0</v>
      </c>
      <c r="D107" s="25" t="s">
        <v>25</v>
      </c>
      <c r="E107" s="5">
        <v>0</v>
      </c>
    </row>
    <row r="108" spans="1:5" ht="42.75" customHeight="1" x14ac:dyDescent="0.25">
      <c r="A108" s="6" t="s">
        <v>125</v>
      </c>
      <c r="B108" s="12">
        <v>322</v>
      </c>
      <c r="C108" s="38">
        <v>0</v>
      </c>
      <c r="D108" s="39" t="s">
        <v>25</v>
      </c>
      <c r="E108" s="8">
        <v>0</v>
      </c>
    </row>
    <row r="109" spans="1:5" ht="24.75" customHeight="1" x14ac:dyDescent="0.25">
      <c r="A109" s="7" t="s">
        <v>126</v>
      </c>
      <c r="B109" s="13">
        <v>330</v>
      </c>
      <c r="C109" s="24">
        <v>0</v>
      </c>
      <c r="D109" s="25" t="s">
        <v>25</v>
      </c>
      <c r="E109" s="5">
        <v>1121493.6372</v>
      </c>
    </row>
    <row r="110" spans="1:5" ht="24.75" customHeight="1" x14ac:dyDescent="0.25">
      <c r="A110" s="7" t="s">
        <v>127</v>
      </c>
      <c r="B110" s="13">
        <v>331</v>
      </c>
      <c r="C110" s="24">
        <v>0</v>
      </c>
      <c r="D110" s="25" t="s">
        <v>25</v>
      </c>
      <c r="E110" s="5">
        <v>462620.5822</v>
      </c>
    </row>
    <row r="111" spans="1:5" ht="26.25" x14ac:dyDescent="0.25">
      <c r="A111" s="4" t="s">
        <v>99</v>
      </c>
      <c r="B111" s="12" t="s">
        <v>11</v>
      </c>
      <c r="C111" s="21" t="s">
        <v>12</v>
      </c>
      <c r="D111" s="23"/>
      <c r="E111" s="4" t="s">
        <v>13</v>
      </c>
    </row>
    <row r="112" spans="1:5" ht="24.75" customHeight="1" x14ac:dyDescent="0.25">
      <c r="A112" s="6" t="s">
        <v>128</v>
      </c>
      <c r="B112" s="12">
        <v>332</v>
      </c>
      <c r="C112" s="38">
        <v>0</v>
      </c>
      <c r="D112" s="39" t="s">
        <v>25</v>
      </c>
      <c r="E112" s="8">
        <f>+E110-E109</f>
        <v>-658873.05499999993</v>
      </c>
    </row>
    <row r="113" spans="1:6" ht="24.75" customHeight="1" x14ac:dyDescent="0.25">
      <c r="A113" s="9" t="s">
        <v>129</v>
      </c>
      <c r="B113" s="13">
        <v>340</v>
      </c>
      <c r="C113" s="24">
        <v>0</v>
      </c>
      <c r="D113" s="25" t="s">
        <v>25</v>
      </c>
      <c r="E113" s="5">
        <v>18986701.92647</v>
      </c>
    </row>
    <row r="114" spans="1:6" ht="24.75" customHeight="1" x14ac:dyDescent="0.25">
      <c r="A114" s="9" t="s">
        <v>130</v>
      </c>
      <c r="B114" s="13">
        <v>341</v>
      </c>
      <c r="C114" s="24">
        <v>0</v>
      </c>
      <c r="D114" s="25" t="s">
        <v>25</v>
      </c>
      <c r="E114" s="5">
        <v>16655646.14397</v>
      </c>
    </row>
    <row r="115" spans="1:6" ht="24.75" customHeight="1" x14ac:dyDescent="0.25">
      <c r="A115" s="9" t="s">
        <v>131</v>
      </c>
      <c r="B115" s="13">
        <v>342</v>
      </c>
      <c r="C115" s="24">
        <v>0</v>
      </c>
      <c r="D115" s="25" t="s">
        <v>25</v>
      </c>
      <c r="E115" s="5">
        <v>0</v>
      </c>
    </row>
    <row r="116" spans="1:6" ht="24.75" customHeight="1" x14ac:dyDescent="0.25">
      <c r="A116" s="6" t="s">
        <v>132</v>
      </c>
      <c r="B116" s="12">
        <v>343</v>
      </c>
      <c r="C116" s="38">
        <v>0</v>
      </c>
      <c r="D116" s="39" t="s">
        <v>25</v>
      </c>
      <c r="E116" s="8">
        <f>+E115+E114-E113</f>
        <v>-2331055.7825000007</v>
      </c>
    </row>
    <row r="117" spans="1:6" ht="24.75" customHeight="1" x14ac:dyDescent="0.25">
      <c r="A117" s="6" t="s">
        <v>133</v>
      </c>
      <c r="B117" s="12">
        <v>350</v>
      </c>
      <c r="C117" s="8">
        <v>96260592.700000003</v>
      </c>
      <c r="D117" s="8">
        <v>97365052.900000006</v>
      </c>
      <c r="E117" s="8">
        <v>74696177.400000006</v>
      </c>
    </row>
    <row r="118" spans="1:6" ht="24.75" customHeight="1" x14ac:dyDescent="0.25">
      <c r="A118" s="9" t="s">
        <v>134</v>
      </c>
      <c r="B118" s="13">
        <v>351</v>
      </c>
      <c r="C118" s="5">
        <v>-16265658.800000001</v>
      </c>
      <c r="D118" s="5">
        <v>-16265658.800000001</v>
      </c>
      <c r="E118" s="5">
        <v>-16265658.800000001</v>
      </c>
    </row>
    <row r="119" spans="1:6" ht="24.75" customHeight="1" x14ac:dyDescent="0.25">
      <c r="A119" s="9" t="s">
        <v>135</v>
      </c>
      <c r="B119" s="13">
        <v>352</v>
      </c>
      <c r="C119" s="5">
        <v>-210.1</v>
      </c>
      <c r="D119" s="5">
        <v>-210.1</v>
      </c>
      <c r="E119" s="5">
        <v>-210.1</v>
      </c>
    </row>
    <row r="120" spans="1:6" ht="24.75" customHeight="1" x14ac:dyDescent="0.25">
      <c r="A120" s="9" t="s">
        <v>136</v>
      </c>
      <c r="B120" s="13">
        <v>353</v>
      </c>
      <c r="C120" s="5">
        <v>-33.4</v>
      </c>
      <c r="D120" s="5">
        <v>-33.4</v>
      </c>
      <c r="E120" s="5">
        <v>-33.4</v>
      </c>
    </row>
    <row r="121" spans="1:6" ht="24.75" customHeight="1" x14ac:dyDescent="0.25">
      <c r="A121" s="9" t="s">
        <v>137</v>
      </c>
      <c r="B121" s="13">
        <v>354</v>
      </c>
      <c r="C121" s="5">
        <v>124123128.3</v>
      </c>
      <c r="D121" s="5">
        <v>124123128.3</v>
      </c>
      <c r="E121" s="5">
        <v>124123128.3</v>
      </c>
    </row>
    <row r="122" spans="1:6" ht="24.75" customHeight="1" x14ac:dyDescent="0.25">
      <c r="A122" s="9" t="s">
        <v>138</v>
      </c>
      <c r="B122" s="13">
        <v>355</v>
      </c>
      <c r="C122" s="5">
        <v>-33161048.5</v>
      </c>
      <c r="D122" s="5">
        <v>-33161048.5</v>
      </c>
      <c r="E122" s="5">
        <v>-33161048.5</v>
      </c>
    </row>
    <row r="123" spans="1:6" ht="24.75" customHeight="1" x14ac:dyDescent="0.25">
      <c r="A123" s="9" t="s">
        <v>139</v>
      </c>
      <c r="B123" s="13">
        <v>356</v>
      </c>
      <c r="C123" s="24">
        <v>0</v>
      </c>
      <c r="D123" s="25" t="s">
        <v>25</v>
      </c>
      <c r="E123" s="5">
        <v>0</v>
      </c>
    </row>
    <row r="124" spans="1:6" ht="24.75" customHeight="1" x14ac:dyDescent="0.25">
      <c r="A124" s="6" t="s">
        <v>140</v>
      </c>
      <c r="B124" s="13">
        <v>360</v>
      </c>
      <c r="C124" s="38">
        <v>74696177.400000006</v>
      </c>
      <c r="D124" s="39" t="s">
        <v>25</v>
      </c>
      <c r="E124" s="8">
        <f>+E117+E116+E112+E108+E105+E102</f>
        <v>71864600.865449995</v>
      </c>
    </row>
    <row r="125" spans="1:6" ht="24.75" customHeight="1" x14ac:dyDescent="0.25">
      <c r="A125" s="6" t="s">
        <v>141</v>
      </c>
      <c r="B125" s="12">
        <v>370</v>
      </c>
      <c r="C125" s="38">
        <v>75258664.799999997</v>
      </c>
      <c r="D125" s="39" t="s">
        <v>25</v>
      </c>
      <c r="E125" s="8">
        <f>+E124+E98</f>
        <v>75955894.350170001</v>
      </c>
      <c r="F125" s="17"/>
    </row>
    <row r="126" spans="1:6" ht="24.75" customHeight="1" x14ac:dyDescent="0.25">
      <c r="A126" s="21" t="s">
        <v>142</v>
      </c>
      <c r="B126" s="22"/>
      <c r="C126" s="22"/>
      <c r="D126" s="22"/>
      <c r="E126" s="23"/>
    </row>
    <row r="127" spans="1:6" ht="24.75" customHeight="1" x14ac:dyDescent="0.25">
      <c r="A127" s="9" t="s">
        <v>143</v>
      </c>
      <c r="B127" s="14">
        <v>380</v>
      </c>
      <c r="C127" s="24">
        <v>0</v>
      </c>
      <c r="D127" s="25" t="s">
        <v>25</v>
      </c>
      <c r="E127" s="5">
        <v>0</v>
      </c>
    </row>
    <row r="128" spans="1:6" ht="24.75" customHeight="1" x14ac:dyDescent="0.25">
      <c r="A128" s="9" t="s">
        <v>144</v>
      </c>
      <c r="B128" s="13">
        <v>381</v>
      </c>
      <c r="C128" s="24">
        <v>0</v>
      </c>
      <c r="D128" s="25" t="s">
        <v>25</v>
      </c>
      <c r="E128" s="5">
        <v>0</v>
      </c>
    </row>
    <row r="129" spans="1:5" ht="24.75" customHeight="1" x14ac:dyDescent="0.25">
      <c r="A129" s="9" t="s">
        <v>145</v>
      </c>
      <c r="B129" s="13">
        <v>382</v>
      </c>
      <c r="C129" s="24">
        <v>0</v>
      </c>
      <c r="D129" s="25" t="s">
        <v>25</v>
      </c>
      <c r="E129" s="5">
        <v>0</v>
      </c>
    </row>
    <row r="130" spans="1:5" ht="24.75" customHeight="1" x14ac:dyDescent="0.25">
      <c r="A130" s="9" t="s">
        <v>146</v>
      </c>
      <c r="B130" s="13">
        <v>383</v>
      </c>
      <c r="C130" s="24">
        <v>0</v>
      </c>
      <c r="D130" s="25" t="s">
        <v>25</v>
      </c>
      <c r="E130" s="5">
        <v>0</v>
      </c>
    </row>
    <row r="131" spans="1:5" ht="24.75" customHeight="1" x14ac:dyDescent="0.25">
      <c r="A131" s="9" t="s">
        <v>147</v>
      </c>
      <c r="B131" s="13">
        <v>384</v>
      </c>
      <c r="C131" s="24">
        <v>0</v>
      </c>
      <c r="D131" s="25" t="s">
        <v>25</v>
      </c>
      <c r="E131" s="5">
        <v>0</v>
      </c>
    </row>
    <row r="132" spans="1:5" ht="24.75" customHeight="1" x14ac:dyDescent="0.25">
      <c r="A132" s="9" t="s">
        <v>148</v>
      </c>
      <c r="B132" s="13">
        <v>385</v>
      </c>
      <c r="C132" s="24">
        <v>0</v>
      </c>
      <c r="D132" s="25" t="s">
        <v>25</v>
      </c>
      <c r="E132" s="5">
        <v>0</v>
      </c>
    </row>
    <row r="133" spans="1:5" ht="24.75" customHeight="1" x14ac:dyDescent="0.25">
      <c r="A133" s="9" t="s">
        <v>149</v>
      </c>
      <c r="B133" s="15">
        <v>386</v>
      </c>
      <c r="C133" s="24">
        <v>0</v>
      </c>
      <c r="D133" s="25" t="s">
        <v>25</v>
      </c>
      <c r="E133" s="5">
        <v>0</v>
      </c>
    </row>
    <row r="134" spans="1:5" ht="24.75" customHeight="1" x14ac:dyDescent="0.25">
      <c r="A134" s="9" t="s">
        <v>150</v>
      </c>
      <c r="B134" s="15">
        <v>387</v>
      </c>
      <c r="C134" s="24">
        <v>0</v>
      </c>
      <c r="D134" s="25" t="s">
        <v>25</v>
      </c>
      <c r="E134" s="5">
        <v>0</v>
      </c>
    </row>
    <row r="135" spans="1:5" ht="24.75" customHeight="1" x14ac:dyDescent="0.25">
      <c r="A135" s="9" t="s">
        <v>151</v>
      </c>
      <c r="B135" s="15">
        <v>388</v>
      </c>
      <c r="C135" s="24">
        <v>0</v>
      </c>
      <c r="D135" s="25" t="s">
        <v>25</v>
      </c>
      <c r="E135" s="5">
        <v>0</v>
      </c>
    </row>
    <row r="136" spans="1:5" ht="24.75" customHeight="1" x14ac:dyDescent="0.25">
      <c r="A136" s="9" t="s">
        <v>152</v>
      </c>
      <c r="B136" s="15">
        <v>389</v>
      </c>
      <c r="C136" s="24">
        <v>0</v>
      </c>
      <c r="D136" s="25" t="s">
        <v>25</v>
      </c>
      <c r="E136" s="5">
        <v>0</v>
      </c>
    </row>
    <row r="137" spans="1:5" ht="24.75" customHeight="1" x14ac:dyDescent="0.25">
      <c r="A137" s="9" t="s">
        <v>153</v>
      </c>
      <c r="B137" s="15">
        <v>390</v>
      </c>
      <c r="C137" s="24">
        <v>0</v>
      </c>
      <c r="D137" s="25" t="s">
        <v>25</v>
      </c>
      <c r="E137" s="5">
        <v>0</v>
      </c>
    </row>
    <row r="140" spans="1:5" ht="15" customHeight="1" x14ac:dyDescent="0.25">
      <c r="A140" s="20" t="s">
        <v>154</v>
      </c>
      <c r="B140" s="20"/>
      <c r="C140" s="20"/>
      <c r="D140" s="20"/>
      <c r="E140" s="20"/>
    </row>
    <row r="141" spans="1:5" ht="15" customHeight="1" x14ac:dyDescent="0.25">
      <c r="A141" s="10" t="s">
        <v>155</v>
      </c>
      <c r="B141" s="18" t="s">
        <v>156</v>
      </c>
      <c r="C141" s="18"/>
      <c r="D141" s="18"/>
      <c r="E141" s="18"/>
    </row>
    <row r="143" spans="1:5" ht="15" customHeight="1" x14ac:dyDescent="0.25">
      <c r="A143" s="19" t="s">
        <v>157</v>
      </c>
      <c r="B143" s="19"/>
      <c r="C143" s="19"/>
      <c r="D143" s="19"/>
      <c r="E143" s="19"/>
    </row>
  </sheetData>
  <mergeCells count="133">
    <mergeCell ref="C135:D135"/>
    <mergeCell ref="C136:D136"/>
    <mergeCell ref="C137:D137"/>
    <mergeCell ref="C130:D130"/>
    <mergeCell ref="C131:D131"/>
    <mergeCell ref="C132:D132"/>
    <mergeCell ref="C133:D133"/>
    <mergeCell ref="C134:D134"/>
    <mergeCell ref="C114:D114"/>
    <mergeCell ref="C115:D115"/>
    <mergeCell ref="C116:D116"/>
    <mergeCell ref="C123:D123"/>
    <mergeCell ref="C124:D124"/>
    <mergeCell ref="C125:D125"/>
    <mergeCell ref="C127:D127"/>
    <mergeCell ref="C128:D128"/>
    <mergeCell ref="C129:D129"/>
    <mergeCell ref="C104:D104"/>
    <mergeCell ref="C105:D105"/>
    <mergeCell ref="C106:D106"/>
    <mergeCell ref="C107:D107"/>
    <mergeCell ref="C108:D108"/>
    <mergeCell ref="C109:D109"/>
    <mergeCell ref="C110:D110"/>
    <mergeCell ref="C112:D112"/>
    <mergeCell ref="C113:D113"/>
    <mergeCell ref="C94:D94"/>
    <mergeCell ref="C95:D95"/>
    <mergeCell ref="C96:D96"/>
    <mergeCell ref="C97:D97"/>
    <mergeCell ref="C98:D98"/>
    <mergeCell ref="C100:D100"/>
    <mergeCell ref="C101:D101"/>
    <mergeCell ref="C102:D102"/>
    <mergeCell ref="C103:D103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74:D74"/>
    <mergeCell ref="C75:D75"/>
    <mergeCell ref="C78:D78"/>
    <mergeCell ref="C79:D79"/>
    <mergeCell ref="C80:D80"/>
    <mergeCell ref="C81:D81"/>
    <mergeCell ref="C82:D82"/>
    <mergeCell ref="C83:D83"/>
    <mergeCell ref="C84:D8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55:D55"/>
    <mergeCell ref="C56:D56"/>
    <mergeCell ref="C57:D57"/>
    <mergeCell ref="C59:D59"/>
    <mergeCell ref="C60:D60"/>
    <mergeCell ref="C61:D61"/>
    <mergeCell ref="C62:D62"/>
    <mergeCell ref="C63:D63"/>
    <mergeCell ref="C64:D64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35:D35"/>
    <mergeCell ref="C36:D36"/>
    <mergeCell ref="C37:D37"/>
    <mergeCell ref="C38:D38"/>
    <mergeCell ref="C39:D39"/>
    <mergeCell ref="C42:D42"/>
    <mergeCell ref="C43:D43"/>
    <mergeCell ref="C44:D44"/>
    <mergeCell ref="C45:D45"/>
    <mergeCell ref="C13:D13"/>
    <mergeCell ref="C17:D17"/>
    <mergeCell ref="C18:D18"/>
    <mergeCell ref="C20:D20"/>
    <mergeCell ref="C22:D22"/>
    <mergeCell ref="C14:D14"/>
    <mergeCell ref="C15:D15"/>
    <mergeCell ref="C16:D16"/>
    <mergeCell ref="C25:D25"/>
    <mergeCell ref="A11:E11"/>
    <mergeCell ref="A12:E12"/>
    <mergeCell ref="C1:E1"/>
    <mergeCell ref="A2:E2"/>
    <mergeCell ref="A3:E3"/>
    <mergeCell ref="B4:E4"/>
    <mergeCell ref="B6:E6"/>
    <mergeCell ref="B7:E7"/>
    <mergeCell ref="B8:E8"/>
    <mergeCell ref="B5:E5"/>
    <mergeCell ref="C10:D10"/>
    <mergeCell ref="B141:E141"/>
    <mergeCell ref="A143:E143"/>
    <mergeCell ref="A140:E140"/>
    <mergeCell ref="A19:E19"/>
    <mergeCell ref="A21:E21"/>
    <mergeCell ref="A31:E31"/>
    <mergeCell ref="A41:E41"/>
    <mergeCell ref="A58:E58"/>
    <mergeCell ref="A77:E77"/>
    <mergeCell ref="A99:E99"/>
    <mergeCell ref="A126:E126"/>
    <mergeCell ref="C76:D76"/>
    <mergeCell ref="C40:D40"/>
    <mergeCell ref="C111:D111"/>
    <mergeCell ref="C23:D23"/>
    <mergeCell ref="C24:D24"/>
    <mergeCell ref="C26:D26"/>
    <mergeCell ref="C27:D27"/>
    <mergeCell ref="C28:D28"/>
    <mergeCell ref="C29:D29"/>
    <mergeCell ref="C30:D30"/>
    <mergeCell ref="C32:D32"/>
    <mergeCell ref="C33:D33"/>
    <mergeCell ref="C34:D34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Баланс</vt:lpstr>
      <vt:lpstr>ImportRow</vt:lpstr>
      <vt:lpstr>OnDate</vt:lpstr>
      <vt:lpstr>Organization</vt:lpstr>
      <vt:lpstr>Period</vt:lpstr>
      <vt:lpstr>Баланс!Область_печати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2024-04-25T15:07:26Z</dcterms:modified>
</cp:coreProperties>
</file>